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14\Desktop\ПИТАНИЕ 2023\Питание 2023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G89" i="1"/>
  <c r="H89" i="1"/>
  <c r="I89" i="1"/>
  <c r="J89" i="1"/>
  <c r="K89" i="1"/>
  <c r="L89" i="1"/>
  <c r="F89" i="1"/>
  <c r="F13" i="1" l="1"/>
  <c r="G13" i="1"/>
  <c r="H13" i="1"/>
  <c r="I13" i="1"/>
  <c r="J13" i="1"/>
  <c r="L196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G196" i="1" s="1"/>
  <c r="F185" i="1"/>
  <c r="F196" i="1" s="1"/>
  <c r="B177" i="1"/>
  <c r="A177" i="1"/>
  <c r="L176" i="1"/>
  <c r="J176" i="1"/>
  <c r="J177" i="1" s="1"/>
  <c r="I176" i="1"/>
  <c r="I177" i="1" s="1"/>
  <c r="H176" i="1"/>
  <c r="G176" i="1"/>
  <c r="F176" i="1"/>
  <c r="F177" i="1" s="1"/>
  <c r="B167" i="1"/>
  <c r="A167" i="1"/>
  <c r="L166" i="1"/>
  <c r="L177" i="1" s="1"/>
  <c r="H177" i="1"/>
  <c r="G17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B90" i="1"/>
  <c r="A90" i="1"/>
  <c r="L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13" i="1"/>
  <c r="J24" i="1"/>
  <c r="L62" i="1" l="1"/>
  <c r="L197" i="1" s="1"/>
  <c r="H157" i="1"/>
  <c r="J196" i="1"/>
  <c r="I196" i="1"/>
  <c r="H196" i="1"/>
  <c r="G157" i="1"/>
  <c r="F157" i="1"/>
  <c r="F197" i="1" s="1"/>
  <c r="H138" i="1"/>
  <c r="G138" i="1"/>
  <c r="I138" i="1"/>
  <c r="I119" i="1"/>
  <c r="H119" i="1"/>
  <c r="G119" i="1"/>
  <c r="J81" i="1"/>
  <c r="I81" i="1"/>
  <c r="H81" i="1"/>
  <c r="H197" i="1" s="1"/>
  <c r="G81" i="1"/>
  <c r="J62" i="1"/>
  <c r="H62" i="1"/>
  <c r="G62" i="1"/>
  <c r="J43" i="1"/>
  <c r="I43" i="1"/>
  <c r="G24" i="1"/>
  <c r="J197" i="1" l="1"/>
  <c r="I197" i="1"/>
  <c r="G197" i="1"/>
</calcChain>
</file>

<file path=xl/sharedStrings.xml><?xml version="1.0" encoding="utf-8"?>
<sst xmlns="http://schemas.openxmlformats.org/spreadsheetml/2006/main" count="430" uniqueCount="147">
  <si>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</si>
  <si>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</si>
  <si>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</si>
  <si>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</si>
  <si>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</si>
  <si>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</si>
  <si>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</si>
  <si>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</si>
  <si>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</si>
  <si>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</si>
  <si>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</si>
  <si>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</si>
  <si>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</si>
  <si>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</si>
  <si>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</si>
  <si>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</si>
  <si>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</si>
  <si>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</si>
  <si>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</si>
  <si>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</si>
  <si>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</si>
  <si>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</si>
  <si>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</si>
  <si>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</si>
  <si>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</si>
  <si>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</si>
  <si>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</si>
  <si>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</si>
  <si>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</si>
  <si>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</si>
  <si>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</si>
  <si>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</si>
  <si>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</si>
  <si>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</si>
  <si>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</si>
  <si>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</si>
  <si>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</si>
  <si>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</si>
  <si>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</si>
  <si>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масло сливочным</t>
  </si>
  <si>
    <t>Рагу из мяса птицы</t>
  </si>
  <si>
    <t>чай с лимоном</t>
  </si>
  <si>
    <t>хлеб пшеничный</t>
  </si>
  <si>
    <t>Фрукты сезонные</t>
  </si>
  <si>
    <t>Овощи натуральные свежие или соленые порционно (огурцы)</t>
  </si>
  <si>
    <t>кисломол.</t>
  </si>
  <si>
    <t>масло сливочное</t>
  </si>
  <si>
    <t>хлеб ржаной</t>
  </si>
  <si>
    <t>Суп с макаронными изделиями и картофелем</t>
  </si>
  <si>
    <t>Зразы рубленные из мяса говядины с маслом сливочным</t>
  </si>
  <si>
    <t>Картофельное пюре с маслом сливочным</t>
  </si>
  <si>
    <t>сладкое</t>
  </si>
  <si>
    <t>Кисель из плодов или ягод свежих</t>
  </si>
  <si>
    <t>Сок фруктовый</t>
  </si>
  <si>
    <t>Масло сливочное, сыр Российский (порциями)</t>
  </si>
  <si>
    <t>№174 2015г.</t>
  </si>
  <si>
    <t>№14 2015г.</t>
  </si>
  <si>
    <t>Суп картофельный с бобовыми</t>
  </si>
  <si>
    <t>Биточки из говядины с маслом сливочным</t>
  </si>
  <si>
    <t>Макаронные изделия отварные с маслом сливочным</t>
  </si>
  <si>
    <t>Компот из смеси сухофруктов</t>
  </si>
  <si>
    <t>№102 2015г.</t>
  </si>
  <si>
    <t>№71 2015г.</t>
  </si>
  <si>
    <t>№268 2015г.</t>
  </si>
  <si>
    <t>№203 2015г.</t>
  </si>
  <si>
    <t>№349 2015г.</t>
  </si>
  <si>
    <t>Омлет натуральный с маслом сливочным</t>
  </si>
  <si>
    <t>Кофейный напиток с молоком</t>
  </si>
  <si>
    <t>Икра кабачковая</t>
  </si>
  <si>
    <t>масло сливочное, сыр Российский (порциями)</t>
  </si>
  <si>
    <t>Борщ с капустой и картофелем со сметаной</t>
  </si>
  <si>
    <t>Рыба минтай припущенная с маслом сливочным</t>
  </si>
  <si>
    <t>Картофель отварной с маслом сливочным</t>
  </si>
  <si>
    <t>Напиток из плодов шиповника</t>
  </si>
  <si>
    <t>Макароны отварные с сыром с маслом сливочным</t>
  </si>
  <si>
    <t>Кисель из яблок</t>
  </si>
  <si>
    <t>Биойогурт фруктовый (яблочный, персиковый, абрикосовый, банановый) в индивидуальной упаковке</t>
  </si>
  <si>
    <t>Масло сливочное (порциями)</t>
  </si>
  <si>
    <t>кисломол</t>
  </si>
  <si>
    <t>Суп картофельный с крупой рисовой</t>
  </si>
  <si>
    <t>Котлетыиз мяса говядины с маслом сливочным</t>
  </si>
  <si>
    <t>Каша гречневая  с маслом  сливочным "Крестьянским" 72,5%</t>
  </si>
  <si>
    <t>Запеканка из творога с морковью и смолоком сгущенным</t>
  </si>
  <si>
    <t>Какао с молоком</t>
  </si>
  <si>
    <t>Щи из свежей капусты с картофелем</t>
  </si>
  <si>
    <t>Плов из птицы</t>
  </si>
  <si>
    <t>Масло сливочное, сыр "Российский"</t>
  </si>
  <si>
    <t>Каша вязкая молочная из овсяной крупы с маслос сливочным "Крестьянским" 72,5%</t>
  </si>
  <si>
    <t>Суп из овощей со сметаной</t>
  </si>
  <si>
    <t>Тефтели из мяса с соусом сметанным с томатом</t>
  </si>
  <si>
    <t>Каша гречневая рассыпчатая с маслом  сливочным "Крестьянским" 72,5%</t>
  </si>
  <si>
    <t>Компот из апельсинов</t>
  </si>
  <si>
    <t>Зразы рыбные рубленные (из минтая) с маслом сливочным "Крестьянским" 72,5%</t>
  </si>
  <si>
    <t>Рагу из овощей</t>
  </si>
  <si>
    <t>Рассольник ленинградский</t>
  </si>
  <si>
    <t>Рыба минтай, тушенная в томате с овощами</t>
  </si>
  <si>
    <t>Картофельное пюре с маслом  сливочным "Крестьянским" 72,5%</t>
  </si>
  <si>
    <t>Пудинг из творого (запеченный) со сгущенным молоком</t>
  </si>
  <si>
    <t>Масло сливочное</t>
  </si>
  <si>
    <t>Котлеты рубленные из бройлер-цыплят с маслом  сливочным "Крестьянским" 72,5%</t>
  </si>
  <si>
    <t>Макаронные изделия отварные с маслом  сливочным "Крестьянским" 72,5%</t>
  </si>
  <si>
    <t>Компот из свежих плодов (яблоко)</t>
  </si>
  <si>
    <t>Чай с лимоном</t>
  </si>
  <si>
    <t>Зразы рубленные из мяса говядины с маслом  сливочным "Крестьянским" 72,5%</t>
  </si>
  <si>
    <t>Кисель из плодов или ягод свежих (свежемороженных)</t>
  </si>
  <si>
    <t>Суп картофельный с клецками</t>
  </si>
  <si>
    <t>Биточки говядины с маслом  сливочным "Крестьянским" 72,5%</t>
  </si>
  <si>
    <t>Каша пшеничная рассыпчатая с маслом  сливочным "Крестьянским" 72,5%</t>
  </si>
  <si>
    <t>№210 2015г.</t>
  </si>
  <si>
    <t>№379 2015г.</t>
  </si>
  <si>
    <t>№14, №15 2015г.</t>
  </si>
  <si>
    <t>№71 2015г</t>
  </si>
  <si>
    <t>№82 2015г.</t>
  </si>
  <si>
    <t>№227  2015г.</t>
  </si>
  <si>
    <t>№125 2015г.</t>
  </si>
  <si>
    <t>№388 2015г.</t>
  </si>
  <si>
    <t>№101 2015г.</t>
  </si>
  <si>
    <t>№268  2015г.</t>
  </si>
  <si>
    <t>№171 2015г.</t>
  </si>
  <si>
    <t>№352 2015г.</t>
  </si>
  <si>
    <t>№204 2015г.</t>
  </si>
  <si>
    <t>№224  2015г.</t>
  </si>
  <si>
    <t>№382 2015г.</t>
  </si>
  <si>
    <t>№88 2015г.</t>
  </si>
  <si>
    <t>№291  2015г.</t>
  </si>
  <si>
    <t>№289 2011г.</t>
  </si>
  <si>
    <t>№377 2015г.</t>
  </si>
  <si>
    <t>№112 2015г.</t>
  </si>
  <si>
    <t>№274  2015г.</t>
  </si>
  <si>
    <t>№128 2015г.</t>
  </si>
  <si>
    <t>№350 2015г.</t>
  </si>
  <si>
    <t>№173 2015г.</t>
  </si>
  <si>
    <t>№99 2015г.</t>
  </si>
  <si>
    <t>№278/331  2015г.</t>
  </si>
  <si>
    <t>№346 2015г.</t>
  </si>
  <si>
    <t>№237 2015г.</t>
  </si>
  <si>
    <t>№342 2015г.</t>
  </si>
  <si>
    <t>№143 2015г.</t>
  </si>
  <si>
    <t>№229 2015г.</t>
  </si>
  <si>
    <t>№229  2015г.</t>
  </si>
  <si>
    <t>№222 2015г.</t>
  </si>
  <si>
    <t>№295  2015г.</t>
  </si>
  <si>
    <t>№3350 2015г.</t>
  </si>
  <si>
    <t>№380 2015г.</t>
  </si>
  <si>
    <t>№108 2015г.</t>
  </si>
  <si>
    <t>МБОУ СОШ № 10 г.Ессентуки</t>
  </si>
  <si>
    <t>Ворушилова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</si>
</sst>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1" fillId="0" borderId="2" xfId="0" applyFont="1" applyBorder="1"/>
    <xf numFmtId="0" fontId="12" fillId="5" borderId="2" xfId="0" applyFont="1" applyFill="1" applyBorder="1" applyAlignment="1" applyProtection="1">
      <alignment horizontal="center" vertical="top" wrapText="1"/>
      <protection hidden="1"/>
    </xf>
    <xf numFmtId="0" fontId="12" fillId="5" borderId="17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left" vertical="top" wrapText="1"/>
      <protection hidden="1"/>
    </xf>
    <xf numFmtId="0" fontId="0" fillId="4" borderId="4" xfId="0" applyFill="1" applyBorder="1" applyProtection="1">
      <protection locked="0"/>
    </xf>
    <xf numFmtId="0" fontId="0" fillId="0" borderId="1" xfId="0" applyFill="1" applyBorder="1"/>
    <xf numFmtId="0" fontId="1" fillId="0" borderId="2" xfId="0" applyFont="1" applyFill="1" applyBorder="1" applyProtection="1">
      <protection locked="0"/>
    </xf>
    <xf numFmtId="0" fontId="0" fillId="0" borderId="2" xfId="0" applyFill="1" applyBorder="1"/>
    <xf numFmtId="0" fontId="13" fillId="0" borderId="23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4" fillId="0" borderId="0" xfId="0" applyFont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2" width="11.85546875" style="2" customWidth="1"/>
    <col min="13" max="16384" width="9.140625" style="2"/>
  </cols>
  <sheetData>
    <row r="1" spans="1:12" ht="15" x14ac:dyDescent="0.25">
      <c r="A1" s="1" t="s">
        <v>7</v>
      </c>
      <c r="C1" s="73" t="s">
        <v>145</v>
      </c>
      <c r="D1" s="74"/>
      <c r="E1" s="74"/>
      <c r="F1" s="12" t="s">
        <v>16</v>
      </c>
      <c r="G1" s="2" t="s">
        <v>17</v>
      </c>
      <c r="H1" s="75" t="s">
        <v>38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146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8" t="s">
        <v>21</v>
      </c>
      <c r="E6" s="39" t="s">
        <v>39</v>
      </c>
      <c r="F6" s="53">
        <v>210</v>
      </c>
      <c r="G6" s="53">
        <v>6</v>
      </c>
      <c r="H6" s="53">
        <v>7</v>
      </c>
      <c r="I6" s="53">
        <v>42</v>
      </c>
      <c r="J6" s="54">
        <v>253</v>
      </c>
      <c r="K6" s="51" t="s">
        <v>55</v>
      </c>
      <c r="L6" s="40"/>
    </row>
    <row r="7" spans="1:12" ht="15" x14ac:dyDescent="0.25">
      <c r="A7" s="23"/>
      <c r="B7" s="15"/>
      <c r="C7" s="11"/>
      <c r="D7" s="59" t="s">
        <v>51</v>
      </c>
      <c r="E7" s="42" t="s">
        <v>53</v>
      </c>
      <c r="F7" s="43">
        <v>200</v>
      </c>
      <c r="G7" s="43">
        <v>1</v>
      </c>
      <c r="H7" s="43">
        <v>0</v>
      </c>
      <c r="I7" s="43">
        <v>20</v>
      </c>
      <c r="J7" s="43">
        <v>83</v>
      </c>
      <c r="K7" s="44"/>
      <c r="L7" s="43"/>
    </row>
    <row r="8" spans="1:12" ht="15" x14ac:dyDescent="0.25">
      <c r="A8" s="23"/>
      <c r="B8" s="15"/>
      <c r="C8" s="11"/>
      <c r="D8" s="60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0" t="s">
        <v>30</v>
      </c>
      <c r="E9" s="42" t="s">
        <v>42</v>
      </c>
      <c r="F9" s="43">
        <v>50</v>
      </c>
      <c r="G9" s="43">
        <v>4</v>
      </c>
      <c r="H9" s="43">
        <v>1</v>
      </c>
      <c r="I9" s="43">
        <v>24</v>
      </c>
      <c r="J9" s="43">
        <v>117</v>
      </c>
      <c r="K9" s="44"/>
      <c r="L9" s="43"/>
    </row>
    <row r="10" spans="1:12" ht="15" x14ac:dyDescent="0.25">
      <c r="A10" s="23"/>
      <c r="B10" s="15"/>
      <c r="C10" s="11"/>
      <c r="D10" s="60" t="s">
        <v>31</v>
      </c>
      <c r="E10" s="42" t="s">
        <v>47</v>
      </c>
      <c r="F10" s="43">
        <v>50</v>
      </c>
      <c r="G10" s="43">
        <v>4</v>
      </c>
      <c r="H10" s="43">
        <v>2</v>
      </c>
      <c r="I10" s="43">
        <v>21</v>
      </c>
      <c r="J10" s="43">
        <v>129</v>
      </c>
      <c r="K10" s="44"/>
      <c r="L10" s="43"/>
    </row>
    <row r="11" spans="1:12" ht="15" x14ac:dyDescent="0.25">
      <c r="A11" s="23"/>
      <c r="B11" s="15"/>
      <c r="C11" s="11"/>
      <c r="D11" s="60" t="s">
        <v>23</v>
      </c>
      <c r="E11" s="42" t="s">
        <v>43</v>
      </c>
      <c r="F11" s="43">
        <v>200</v>
      </c>
      <c r="G11" s="43">
        <v>1</v>
      </c>
      <c r="H11" s="43">
        <v>1</v>
      </c>
      <c r="I11" s="43">
        <v>20</v>
      </c>
      <c r="J11" s="43">
        <v>94</v>
      </c>
      <c r="K11" s="44"/>
      <c r="L11" s="43"/>
    </row>
    <row r="12" spans="1:12" ht="15" x14ac:dyDescent="0.25">
      <c r="A12" s="23"/>
      <c r="B12" s="15"/>
      <c r="C12" s="11"/>
      <c r="D12" s="61" t="s">
        <v>45</v>
      </c>
      <c r="E12" s="56" t="s">
        <v>54</v>
      </c>
      <c r="F12" s="53">
        <v>25</v>
      </c>
      <c r="G12" s="53">
        <v>4</v>
      </c>
      <c r="H12" s="53">
        <v>12</v>
      </c>
      <c r="I12" s="53">
        <v>0</v>
      </c>
      <c r="J12" s="54">
        <v>120</v>
      </c>
      <c r="K12" s="57" t="s">
        <v>56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735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127</v>
      </c>
      <c r="J13" s="19">
        <f t="shared" si="0"/>
        <v>796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80</v>
      </c>
      <c r="G14" s="43">
        <v>1</v>
      </c>
      <c r="H14" s="43">
        <v>0</v>
      </c>
      <c r="I14" s="43">
        <v>2</v>
      </c>
      <c r="J14" s="43">
        <v>10</v>
      </c>
      <c r="K14" s="62" t="s">
        <v>62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57</v>
      </c>
      <c r="F15" s="43">
        <v>250</v>
      </c>
      <c r="G15" s="43">
        <v>6</v>
      </c>
      <c r="H15" s="43">
        <v>5</v>
      </c>
      <c r="I15" s="43">
        <v>18</v>
      </c>
      <c r="J15" s="43">
        <v>141</v>
      </c>
      <c r="K15" s="62" t="s">
        <v>61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58</v>
      </c>
      <c r="F16" s="43">
        <v>110</v>
      </c>
      <c r="G16" s="43">
        <v>17</v>
      </c>
      <c r="H16" s="43">
        <v>24</v>
      </c>
      <c r="I16" s="43">
        <v>14</v>
      </c>
      <c r="J16" s="43">
        <v>344</v>
      </c>
      <c r="K16" s="62" t="s">
        <v>63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59</v>
      </c>
      <c r="F17" s="43">
        <v>189</v>
      </c>
      <c r="G17" s="43">
        <v>7</v>
      </c>
      <c r="H17" s="43">
        <v>7</v>
      </c>
      <c r="I17" s="43">
        <v>25</v>
      </c>
      <c r="J17" s="43">
        <v>247</v>
      </c>
      <c r="K17" s="62" t="s">
        <v>64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60</v>
      </c>
      <c r="F18" s="43">
        <v>200</v>
      </c>
      <c r="G18" s="43">
        <v>0</v>
      </c>
      <c r="H18" s="43">
        <v>0</v>
      </c>
      <c r="I18" s="43">
        <v>19</v>
      </c>
      <c r="J18" s="43">
        <v>77</v>
      </c>
      <c r="K18" s="62" t="s">
        <v>65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4</v>
      </c>
      <c r="H20" s="43">
        <v>2</v>
      </c>
      <c r="I20" s="43">
        <v>21</v>
      </c>
      <c r="J20" s="43">
        <v>129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929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123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1664</v>
      </c>
      <c r="G24" s="32">
        <f t="shared" ref="G24:J24" si="4">G13+G23</f>
        <v>59</v>
      </c>
      <c r="H24" s="32">
        <f t="shared" si="4"/>
        <v>62</v>
      </c>
      <c r="I24" s="32">
        <f t="shared" si="4"/>
        <v>250</v>
      </c>
      <c r="J24" s="32">
        <f t="shared" si="4"/>
        <v>1861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148</v>
      </c>
      <c r="G25" s="40">
        <v>14</v>
      </c>
      <c r="H25" s="40">
        <v>25</v>
      </c>
      <c r="I25" s="40">
        <v>3</v>
      </c>
      <c r="J25" s="40">
        <v>286</v>
      </c>
      <c r="K25" s="72" t="s">
        <v>108</v>
      </c>
      <c r="L25" s="40"/>
    </row>
    <row r="26" spans="1:12" ht="15" x14ac:dyDescent="0.25">
      <c r="A26" s="14"/>
      <c r="B26" s="15"/>
      <c r="C26" s="11"/>
      <c r="D26" s="59" t="s">
        <v>25</v>
      </c>
      <c r="E26" s="42" t="s">
        <v>68</v>
      </c>
      <c r="F26" s="43">
        <v>100</v>
      </c>
      <c r="G26" s="43">
        <v>1</v>
      </c>
      <c r="H26" s="43">
        <v>1</v>
      </c>
      <c r="I26" s="43">
        <v>6</v>
      </c>
      <c r="J26" s="43">
        <v>45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3</v>
      </c>
      <c r="H27" s="43">
        <v>2</v>
      </c>
      <c r="I27" s="43">
        <v>17</v>
      </c>
      <c r="J27" s="43">
        <v>104</v>
      </c>
      <c r="K27" s="62" t="s">
        <v>109</v>
      </c>
      <c r="L27" s="43"/>
    </row>
    <row r="28" spans="1:12" ht="15" x14ac:dyDescent="0.25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4</v>
      </c>
      <c r="H28" s="43">
        <v>1</v>
      </c>
      <c r="I28" s="43">
        <v>24</v>
      </c>
      <c r="J28" s="43">
        <v>117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200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/>
    </row>
    <row r="30" spans="1:12" ht="15" x14ac:dyDescent="0.25">
      <c r="A30" s="14"/>
      <c r="B30" s="15"/>
      <c r="C30" s="11"/>
      <c r="D30" s="7" t="s">
        <v>31</v>
      </c>
      <c r="E30" s="42" t="s">
        <v>47</v>
      </c>
      <c r="F30" s="43">
        <v>50</v>
      </c>
      <c r="G30" s="43">
        <v>4</v>
      </c>
      <c r="H30" s="43">
        <v>2</v>
      </c>
      <c r="I30" s="43">
        <v>21</v>
      </c>
      <c r="J30" s="43">
        <v>129</v>
      </c>
      <c r="K30" s="44"/>
      <c r="L30" s="43"/>
    </row>
    <row r="31" spans="1:12" ht="25.5" x14ac:dyDescent="0.25">
      <c r="A31" s="14"/>
      <c r="B31" s="15"/>
      <c r="C31" s="11"/>
      <c r="D31" s="63" t="s">
        <v>45</v>
      </c>
      <c r="E31" s="42" t="s">
        <v>69</v>
      </c>
      <c r="F31" s="43">
        <v>25</v>
      </c>
      <c r="G31" s="43">
        <v>4</v>
      </c>
      <c r="H31" s="43">
        <v>12</v>
      </c>
      <c r="I31" s="43">
        <v>0</v>
      </c>
      <c r="J31" s="43">
        <v>120</v>
      </c>
      <c r="K31" s="62" t="s">
        <v>110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773</v>
      </c>
      <c r="G32" s="19">
        <f t="shared" ref="G32" si="6">SUM(G25:G31)</f>
        <v>31</v>
      </c>
      <c r="H32" s="19">
        <f t="shared" ref="H32" si="7">SUM(H25:H31)</f>
        <v>44</v>
      </c>
      <c r="I32" s="19">
        <f t="shared" ref="I32" si="8">SUM(I25:I31)</f>
        <v>91</v>
      </c>
      <c r="J32" s="19">
        <f t="shared" ref="J32:L32" si="9">SUM(J25:J31)</f>
        <v>895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80</v>
      </c>
      <c r="G33" s="43">
        <v>1</v>
      </c>
      <c r="H33" s="43">
        <v>0</v>
      </c>
      <c r="I33" s="43">
        <v>2</v>
      </c>
      <c r="J33" s="43">
        <v>10</v>
      </c>
      <c r="K33" s="44" t="s">
        <v>111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70</v>
      </c>
      <c r="F34" s="43">
        <v>260</v>
      </c>
      <c r="G34" s="43">
        <v>2</v>
      </c>
      <c r="H34" s="43">
        <v>5</v>
      </c>
      <c r="I34" s="43">
        <v>12</v>
      </c>
      <c r="J34" s="43">
        <v>102</v>
      </c>
      <c r="K34" s="44" t="s">
        <v>112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110</v>
      </c>
      <c r="G35" s="43">
        <v>17</v>
      </c>
      <c r="H35" s="43">
        <v>8</v>
      </c>
      <c r="I35" s="43">
        <v>1</v>
      </c>
      <c r="J35" s="43">
        <v>146</v>
      </c>
      <c r="K35" s="44" t="s">
        <v>113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189</v>
      </c>
      <c r="G36" s="43">
        <v>4</v>
      </c>
      <c r="H36" s="43">
        <v>7</v>
      </c>
      <c r="I36" s="43">
        <v>25</v>
      </c>
      <c r="J36" s="43">
        <v>189</v>
      </c>
      <c r="K36" s="44" t="s">
        <v>114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1</v>
      </c>
      <c r="H37" s="43">
        <v>0</v>
      </c>
      <c r="I37" s="43">
        <v>21</v>
      </c>
      <c r="J37" s="43">
        <v>88</v>
      </c>
      <c r="K37" s="44" t="s">
        <v>115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4</v>
      </c>
      <c r="H39" s="43">
        <v>2</v>
      </c>
      <c r="I39" s="43">
        <v>21</v>
      </c>
      <c r="J39" s="43">
        <v>129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939</v>
      </c>
      <c r="G42" s="19">
        <f t="shared" ref="G42" si="10">SUM(G33:G41)</f>
        <v>33</v>
      </c>
      <c r="H42" s="19">
        <f t="shared" ref="H42" si="11">SUM(H33:H41)</f>
        <v>23</v>
      </c>
      <c r="I42" s="19">
        <f t="shared" ref="I42" si="12">SUM(I33:I41)</f>
        <v>106</v>
      </c>
      <c r="J42" s="19">
        <f t="shared" ref="J42:L42" si="13">SUM(J33:J41)</f>
        <v>781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1712</v>
      </c>
      <c r="G43" s="32">
        <f t="shared" ref="G43" si="14">G32+G42</f>
        <v>64</v>
      </c>
      <c r="H43" s="32">
        <f t="shared" ref="H43" si="15">H32+H42</f>
        <v>67</v>
      </c>
      <c r="I43" s="32">
        <f t="shared" ref="I43" si="16">I32+I42</f>
        <v>197</v>
      </c>
      <c r="J43" s="32">
        <f t="shared" ref="J43:L43" si="17">J32+J42</f>
        <v>1676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225</v>
      </c>
      <c r="G44" s="40">
        <v>5</v>
      </c>
      <c r="H44" s="40">
        <v>8</v>
      </c>
      <c r="I44" s="40">
        <v>23</v>
      </c>
      <c r="J44" s="40">
        <v>173</v>
      </c>
      <c r="K44" s="41" t="s">
        <v>120</v>
      </c>
      <c r="L44" s="40"/>
    </row>
    <row r="45" spans="1:12" ht="15" x14ac:dyDescent="0.25">
      <c r="A45" s="23"/>
      <c r="B45" s="15"/>
      <c r="C45" s="11"/>
      <c r="D45" s="59" t="s">
        <v>29</v>
      </c>
      <c r="E45" s="42" t="s">
        <v>75</v>
      </c>
      <c r="F45" s="43">
        <v>200</v>
      </c>
      <c r="G45" s="43">
        <v>0</v>
      </c>
      <c r="H45" s="43">
        <v>0</v>
      </c>
      <c r="I45" s="43">
        <v>27</v>
      </c>
      <c r="J45" s="43">
        <v>110</v>
      </c>
      <c r="K45" s="44" t="s">
        <v>119</v>
      </c>
      <c r="L45" s="43"/>
    </row>
    <row r="46" spans="1:12" ht="25.5" x14ac:dyDescent="0.25">
      <c r="A46" s="23"/>
      <c r="B46" s="15"/>
      <c r="C46" s="11"/>
      <c r="D46" s="52" t="s">
        <v>51</v>
      </c>
      <c r="E46" s="42" t="s">
        <v>76</v>
      </c>
      <c r="F46" s="43">
        <v>125</v>
      </c>
      <c r="G46" s="43">
        <v>4</v>
      </c>
      <c r="H46" s="43">
        <v>3</v>
      </c>
      <c r="I46" s="43">
        <v>7</v>
      </c>
      <c r="J46" s="43">
        <v>10</v>
      </c>
      <c r="K46" s="44"/>
      <c r="L46" s="43"/>
    </row>
    <row r="47" spans="1:12" ht="15" x14ac:dyDescent="0.25">
      <c r="A47" s="23"/>
      <c r="B47" s="15"/>
      <c r="C47" s="11"/>
      <c r="D47" s="52" t="s">
        <v>78</v>
      </c>
      <c r="E47" s="42" t="s">
        <v>77</v>
      </c>
      <c r="F47" s="43">
        <v>10</v>
      </c>
      <c r="G47" s="43">
        <v>0</v>
      </c>
      <c r="H47" s="43">
        <v>7</v>
      </c>
      <c r="I47" s="43">
        <v>0</v>
      </c>
      <c r="J47" s="43">
        <v>66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200</v>
      </c>
      <c r="G48" s="43">
        <v>1</v>
      </c>
      <c r="H48" s="43">
        <v>1</v>
      </c>
      <c r="I48" s="43">
        <v>20</v>
      </c>
      <c r="J48" s="43">
        <v>94</v>
      </c>
      <c r="K48" s="44"/>
      <c r="L48" s="43"/>
    </row>
    <row r="49" spans="1:12" ht="15" x14ac:dyDescent="0.25">
      <c r="A49" s="23"/>
      <c r="B49" s="15"/>
      <c r="C49" s="11"/>
      <c r="D49" s="7" t="s">
        <v>30</v>
      </c>
      <c r="E49" s="42" t="s">
        <v>42</v>
      </c>
      <c r="F49" s="43">
        <v>50</v>
      </c>
      <c r="G49" s="43">
        <v>4</v>
      </c>
      <c r="H49" s="43">
        <v>1</v>
      </c>
      <c r="I49" s="43">
        <v>24</v>
      </c>
      <c r="J49" s="43">
        <v>117</v>
      </c>
      <c r="K49" s="44"/>
      <c r="L49" s="43"/>
    </row>
    <row r="50" spans="1:12" ht="15" x14ac:dyDescent="0.25">
      <c r="A50" s="23"/>
      <c r="B50" s="15"/>
      <c r="C50" s="11"/>
      <c r="D50" s="7" t="s">
        <v>31</v>
      </c>
      <c r="E50" s="42" t="s">
        <v>47</v>
      </c>
      <c r="F50" s="43">
        <v>50</v>
      </c>
      <c r="G50" s="43">
        <v>4</v>
      </c>
      <c r="H50" s="43">
        <v>2</v>
      </c>
      <c r="I50" s="43">
        <v>21</v>
      </c>
      <c r="J50" s="43">
        <v>129</v>
      </c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860</v>
      </c>
      <c r="G51" s="19">
        <f t="shared" ref="G51" si="18">SUM(G44:G50)</f>
        <v>18</v>
      </c>
      <c r="H51" s="19">
        <f t="shared" ref="H51" si="19">SUM(H44:H50)</f>
        <v>22</v>
      </c>
      <c r="I51" s="19">
        <f t="shared" ref="I51" si="20">SUM(I44:I50)</f>
        <v>122</v>
      </c>
      <c r="J51" s="19">
        <f t="shared" ref="J51:L51" si="21">SUM(J44:J50)</f>
        <v>699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>
        <v>80</v>
      </c>
      <c r="G52" s="43">
        <v>1</v>
      </c>
      <c r="H52" s="43">
        <v>0</v>
      </c>
      <c r="I52" s="43">
        <v>2</v>
      </c>
      <c r="J52" s="43">
        <v>10</v>
      </c>
      <c r="K52" s="44" t="s">
        <v>111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79</v>
      </c>
      <c r="F53" s="43">
        <v>250</v>
      </c>
      <c r="G53" s="43">
        <v>2</v>
      </c>
      <c r="H53" s="43">
        <v>3</v>
      </c>
      <c r="I53" s="43">
        <v>13</v>
      </c>
      <c r="J53" s="43">
        <v>85</v>
      </c>
      <c r="K53" s="44" t="s">
        <v>116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80</v>
      </c>
      <c r="F54" s="43">
        <v>110</v>
      </c>
      <c r="G54" s="43">
        <v>17</v>
      </c>
      <c r="H54" s="43">
        <v>24</v>
      </c>
      <c r="I54" s="43">
        <v>14</v>
      </c>
      <c r="J54" s="43">
        <v>344</v>
      </c>
      <c r="K54" s="44" t="s">
        <v>117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81</v>
      </c>
      <c r="F55" s="43">
        <v>192</v>
      </c>
      <c r="G55" s="43">
        <v>11</v>
      </c>
      <c r="H55" s="43">
        <v>12</v>
      </c>
      <c r="I55" s="43">
        <v>48</v>
      </c>
      <c r="J55" s="43">
        <v>336</v>
      </c>
      <c r="K55" s="44" t="s">
        <v>118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 t="s">
        <v>119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117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4</v>
      </c>
      <c r="H58" s="43">
        <v>2</v>
      </c>
      <c r="I58" s="43">
        <v>21</v>
      </c>
      <c r="J58" s="43">
        <v>129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932</v>
      </c>
      <c r="G61" s="19">
        <f t="shared" ref="G61" si="22">SUM(G52:G60)</f>
        <v>39</v>
      </c>
      <c r="H61" s="19">
        <f t="shared" ref="H61" si="23">SUM(H52:H60)</f>
        <v>42</v>
      </c>
      <c r="I61" s="19">
        <f t="shared" ref="I61" si="24">SUM(I52:I60)</f>
        <v>149</v>
      </c>
      <c r="J61" s="19">
        <f t="shared" ref="J61:L61" si="25">SUM(J52:J60)</f>
        <v>1131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1792</v>
      </c>
      <c r="G62" s="32">
        <f t="shared" ref="G62" si="26">G51+G61</f>
        <v>57</v>
      </c>
      <c r="H62" s="32">
        <f t="shared" ref="H62" si="27">H51+H61</f>
        <v>64</v>
      </c>
      <c r="I62" s="32">
        <f t="shared" ref="I62" si="28">I51+I61</f>
        <v>271</v>
      </c>
      <c r="J62" s="32">
        <f t="shared" ref="J62:L62" si="29">J51+J61</f>
        <v>1830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280</v>
      </c>
      <c r="G63" s="40">
        <v>29</v>
      </c>
      <c r="H63" s="40">
        <v>28</v>
      </c>
      <c r="I63" s="40">
        <v>91</v>
      </c>
      <c r="J63" s="40">
        <v>732</v>
      </c>
      <c r="K63" s="41" t="s">
        <v>121</v>
      </c>
      <c r="L63" s="40"/>
    </row>
    <row r="64" spans="1:12" ht="15" x14ac:dyDescent="0.25">
      <c r="A64" s="23"/>
      <c r="B64" s="15"/>
      <c r="C64" s="11"/>
      <c r="D64" s="7" t="s">
        <v>22</v>
      </c>
      <c r="E64" s="42" t="s">
        <v>83</v>
      </c>
      <c r="F64" s="43">
        <v>200</v>
      </c>
      <c r="G64" s="43">
        <v>3</v>
      </c>
      <c r="H64" s="43">
        <v>3</v>
      </c>
      <c r="I64" s="43">
        <v>25</v>
      </c>
      <c r="J64" s="43">
        <v>134</v>
      </c>
      <c r="K64" s="44" t="s">
        <v>122</v>
      </c>
      <c r="L64" s="43"/>
    </row>
    <row r="65" spans="1:12" ht="15" x14ac:dyDescent="0.25">
      <c r="A65" s="23"/>
      <c r="B65" s="15"/>
      <c r="C65" s="11"/>
      <c r="D65" s="52" t="s">
        <v>78</v>
      </c>
      <c r="E65" s="42" t="s">
        <v>54</v>
      </c>
      <c r="F65" s="43">
        <v>25</v>
      </c>
      <c r="G65" s="43">
        <v>4</v>
      </c>
      <c r="H65" s="43">
        <v>12</v>
      </c>
      <c r="I65" s="43">
        <v>0</v>
      </c>
      <c r="J65" s="43">
        <v>120</v>
      </c>
      <c r="K65" s="44" t="s">
        <v>56</v>
      </c>
      <c r="L65" s="43"/>
    </row>
    <row r="66" spans="1:12" ht="15" x14ac:dyDescent="0.25">
      <c r="A66" s="23"/>
      <c r="B66" s="15"/>
      <c r="C66" s="11"/>
      <c r="D66" s="52" t="s">
        <v>23</v>
      </c>
      <c r="E66" s="42" t="s">
        <v>43</v>
      </c>
      <c r="F66" s="43">
        <v>200</v>
      </c>
      <c r="G66" s="43">
        <v>1</v>
      </c>
      <c r="H66" s="43">
        <v>1</v>
      </c>
      <c r="I66" s="43">
        <v>20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30</v>
      </c>
      <c r="E67" s="42" t="s">
        <v>42</v>
      </c>
      <c r="F67" s="43">
        <v>50</v>
      </c>
      <c r="G67" s="43">
        <v>4</v>
      </c>
      <c r="H67" s="43">
        <v>1</v>
      </c>
      <c r="I67" s="43">
        <v>24</v>
      </c>
      <c r="J67" s="43">
        <v>117</v>
      </c>
      <c r="K67" s="44"/>
      <c r="L67" s="43"/>
    </row>
    <row r="68" spans="1:12" ht="15" x14ac:dyDescent="0.25">
      <c r="A68" s="23"/>
      <c r="B68" s="15"/>
      <c r="C68" s="11"/>
      <c r="D68" s="7" t="s">
        <v>31</v>
      </c>
      <c r="E68" s="42" t="s">
        <v>47</v>
      </c>
      <c r="F68" s="43">
        <v>50</v>
      </c>
      <c r="G68" s="43">
        <v>4</v>
      </c>
      <c r="H68" s="43">
        <v>2</v>
      </c>
      <c r="I68" s="43">
        <v>21</v>
      </c>
      <c r="J68" s="43">
        <v>129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805</v>
      </c>
      <c r="G70" s="19">
        <f t="shared" ref="G70" si="30">SUM(G63:G69)</f>
        <v>45</v>
      </c>
      <c r="H70" s="19">
        <f t="shared" ref="H70" si="31">SUM(H63:H69)</f>
        <v>47</v>
      </c>
      <c r="I70" s="19">
        <f t="shared" ref="I70" si="32">SUM(I63:I69)</f>
        <v>181</v>
      </c>
      <c r="J70" s="19">
        <f t="shared" ref="J70:L70" si="33">SUM(J63:J69)</f>
        <v>1326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44</v>
      </c>
      <c r="F71" s="43">
        <v>80</v>
      </c>
      <c r="G71" s="43">
        <v>1</v>
      </c>
      <c r="H71" s="43">
        <v>0</v>
      </c>
      <c r="I71" s="43">
        <v>2</v>
      </c>
      <c r="J71" s="43">
        <v>10</v>
      </c>
      <c r="K71" s="44" t="s">
        <v>111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84</v>
      </c>
      <c r="F72" s="43">
        <v>250</v>
      </c>
      <c r="G72" s="43">
        <v>2</v>
      </c>
      <c r="H72" s="43">
        <v>6</v>
      </c>
      <c r="I72" s="43">
        <v>7</v>
      </c>
      <c r="J72" s="43">
        <v>83</v>
      </c>
      <c r="K72" s="44" t="s">
        <v>123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85</v>
      </c>
      <c r="F73" s="43">
        <v>300</v>
      </c>
      <c r="G73" s="43">
        <v>25</v>
      </c>
      <c r="H73" s="43">
        <v>15</v>
      </c>
      <c r="I73" s="43">
        <v>55</v>
      </c>
      <c r="J73" s="43">
        <v>454</v>
      </c>
      <c r="K73" s="44" t="s">
        <v>124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 t="s">
        <v>65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50</v>
      </c>
      <c r="G76" s="43">
        <v>4</v>
      </c>
      <c r="H76" s="43">
        <v>1</v>
      </c>
      <c r="I76" s="43">
        <v>24</v>
      </c>
      <c r="J76" s="43">
        <v>117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4</v>
      </c>
      <c r="H77" s="43">
        <v>2</v>
      </c>
      <c r="I77" s="43">
        <v>21</v>
      </c>
      <c r="J77" s="43">
        <v>129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36</v>
      </c>
      <c r="H80" s="19">
        <f t="shared" ref="H80" si="35">SUM(H71:H79)</f>
        <v>24</v>
      </c>
      <c r="I80" s="19">
        <f t="shared" ref="I80" si="36">SUM(I71:I79)</f>
        <v>128</v>
      </c>
      <c r="J80" s="19">
        <f t="shared" ref="J80:L80" si="37">SUM(J71:J79)</f>
        <v>870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1735</v>
      </c>
      <c r="G81" s="32">
        <f t="shared" ref="G81" si="38">G70+G80</f>
        <v>81</v>
      </c>
      <c r="H81" s="32">
        <f t="shared" ref="H81" si="39">H70+H80</f>
        <v>71</v>
      </c>
      <c r="I81" s="32">
        <f t="shared" ref="I81" si="40">I70+I80</f>
        <v>309</v>
      </c>
      <c r="J81" s="32">
        <f t="shared" ref="J81:L81" si="41">J70+J80</f>
        <v>2196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350</v>
      </c>
      <c r="G82" s="40">
        <v>25</v>
      </c>
      <c r="H82" s="40">
        <v>20</v>
      </c>
      <c r="I82" s="40">
        <v>27</v>
      </c>
      <c r="J82" s="40">
        <v>374</v>
      </c>
      <c r="K82" s="41" t="s">
        <v>125</v>
      </c>
      <c r="L82" s="40"/>
    </row>
    <row r="83" spans="1:12" ht="25.5" x14ac:dyDescent="0.25">
      <c r="A83" s="23"/>
      <c r="B83" s="15"/>
      <c r="C83" s="11"/>
      <c r="D83" s="63" t="s">
        <v>25</v>
      </c>
      <c r="E83" s="42" t="s">
        <v>44</v>
      </c>
      <c r="F83" s="43">
        <v>80</v>
      </c>
      <c r="G83" s="43">
        <v>1</v>
      </c>
      <c r="H83" s="43">
        <v>0</v>
      </c>
      <c r="I83" s="43">
        <v>2</v>
      </c>
      <c r="J83" s="43">
        <v>10</v>
      </c>
      <c r="K83" s="44" t="s">
        <v>126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222</v>
      </c>
      <c r="G84" s="43">
        <v>0</v>
      </c>
      <c r="H84" s="43">
        <v>0</v>
      </c>
      <c r="I84" s="43">
        <v>12</v>
      </c>
      <c r="J84" s="43">
        <v>50</v>
      </c>
      <c r="K84" s="44" t="s">
        <v>111</v>
      </c>
      <c r="L84" s="43"/>
    </row>
    <row r="85" spans="1:12" ht="15" x14ac:dyDescent="0.25">
      <c r="A85" s="23"/>
      <c r="B85" s="15"/>
      <c r="C85" s="11"/>
      <c r="D85" s="7" t="s">
        <v>30</v>
      </c>
      <c r="E85" s="42" t="s">
        <v>42</v>
      </c>
      <c r="F85" s="43">
        <v>50</v>
      </c>
      <c r="G85" s="43">
        <v>4</v>
      </c>
      <c r="H85" s="43">
        <v>1</v>
      </c>
      <c r="I85" s="43">
        <v>24</v>
      </c>
      <c r="J85" s="43">
        <v>117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1" t="s">
        <v>45</v>
      </c>
      <c r="E87" s="42" t="s">
        <v>46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/>
      <c r="L87" s="43"/>
    </row>
    <row r="88" spans="1:12" ht="15" x14ac:dyDescent="0.25">
      <c r="A88" s="23"/>
      <c r="B88" s="15"/>
      <c r="C88" s="11"/>
      <c r="D88" s="7" t="s">
        <v>31</v>
      </c>
      <c r="E88" s="9" t="s">
        <v>47</v>
      </c>
      <c r="F88" s="19">
        <v>50</v>
      </c>
      <c r="G88" s="19">
        <v>4</v>
      </c>
      <c r="H88" s="19">
        <v>2</v>
      </c>
      <c r="I88" s="19">
        <v>21</v>
      </c>
      <c r="J88" s="19">
        <v>129</v>
      </c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962</v>
      </c>
      <c r="G89" s="19">
        <f t="shared" ref="G89:L89" si="42">SUM(G82:G88)</f>
        <v>35</v>
      </c>
      <c r="H89" s="19">
        <f t="shared" si="42"/>
        <v>31</v>
      </c>
      <c r="I89" s="19">
        <f t="shared" si="42"/>
        <v>106</v>
      </c>
      <c r="J89" s="19">
        <f t="shared" si="42"/>
        <v>840</v>
      </c>
      <c r="K89" s="19">
        <f t="shared" si="42"/>
        <v>0</v>
      </c>
      <c r="L89" s="19">
        <f t="shared" si="42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44</v>
      </c>
      <c r="F90" s="43">
        <v>80</v>
      </c>
      <c r="G90" s="43">
        <v>1</v>
      </c>
      <c r="H90" s="43">
        <v>0</v>
      </c>
      <c r="I90" s="43">
        <v>2</v>
      </c>
      <c r="J90" s="43">
        <v>10</v>
      </c>
      <c r="K90" s="44" t="s">
        <v>111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48</v>
      </c>
      <c r="F91" s="43">
        <v>250</v>
      </c>
      <c r="G91" s="43">
        <v>4</v>
      </c>
      <c r="H91" s="43">
        <v>3</v>
      </c>
      <c r="I91" s="43">
        <v>20</v>
      </c>
      <c r="J91" s="43">
        <v>119</v>
      </c>
      <c r="K91" s="44" t="s">
        <v>127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49</v>
      </c>
      <c r="F92" s="43">
        <v>105</v>
      </c>
      <c r="G92" s="43">
        <v>12</v>
      </c>
      <c r="H92" s="43">
        <v>14</v>
      </c>
      <c r="I92" s="43">
        <v>14</v>
      </c>
      <c r="J92" s="43">
        <v>224</v>
      </c>
      <c r="K92" s="44" t="s">
        <v>128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50</v>
      </c>
      <c r="F93" s="43">
        <v>189</v>
      </c>
      <c r="G93" s="43">
        <v>4</v>
      </c>
      <c r="H93" s="43">
        <v>12</v>
      </c>
      <c r="I93" s="43">
        <v>23</v>
      </c>
      <c r="J93" s="43">
        <v>218</v>
      </c>
      <c r="K93" s="44" t="s">
        <v>129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 t="s">
        <v>130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4</v>
      </c>
      <c r="H96" s="43">
        <v>2</v>
      </c>
      <c r="I96" s="43">
        <v>21</v>
      </c>
      <c r="J96" s="43">
        <v>129</v>
      </c>
      <c r="K96" s="44"/>
      <c r="L96" s="43"/>
    </row>
    <row r="97" spans="1:12" ht="15" x14ac:dyDescent="0.25">
      <c r="A97" s="23"/>
      <c r="B97" s="15"/>
      <c r="C97" s="11"/>
      <c r="D97" s="63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924</v>
      </c>
      <c r="G99" s="19">
        <f t="shared" ref="G99" si="43">SUM(G90:G98)</f>
        <v>29</v>
      </c>
      <c r="H99" s="19">
        <f t="shared" ref="H99" si="44">SUM(H90:H98)</f>
        <v>32</v>
      </c>
      <c r="I99" s="19">
        <f t="shared" ref="I99" si="45">SUM(I90:I98)</f>
        <v>131</v>
      </c>
      <c r="J99" s="19">
        <f t="shared" ref="J99:L99" si="46">SUM(J90:J98)</f>
        <v>927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F88+F99</f>
        <v>974</v>
      </c>
      <c r="G100" s="32">
        <f>G88+G99</f>
        <v>33</v>
      </c>
      <c r="H100" s="32">
        <f>H88+H99</f>
        <v>34</v>
      </c>
      <c r="I100" s="32">
        <f>I88+I99</f>
        <v>152</v>
      </c>
      <c r="J100" s="32">
        <f>J88+J99</f>
        <v>1056</v>
      </c>
      <c r="K100" s="32"/>
      <c r="L100" s="32">
        <f t="shared" ref="L100" si="47">L89+L99</f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7</v>
      </c>
      <c r="H101" s="40">
        <v>10</v>
      </c>
      <c r="I101" s="40">
        <v>26</v>
      </c>
      <c r="J101" s="40">
        <v>212</v>
      </c>
      <c r="K101" s="41" t="s">
        <v>131</v>
      </c>
      <c r="L101" s="40"/>
    </row>
    <row r="102" spans="1:12" ht="15" x14ac:dyDescent="0.25">
      <c r="A102" s="23"/>
      <c r="B102" s="15"/>
      <c r="C102" s="11"/>
      <c r="D102" s="59" t="s">
        <v>29</v>
      </c>
      <c r="E102" s="42" t="s">
        <v>53</v>
      </c>
      <c r="F102" s="43">
        <v>200</v>
      </c>
      <c r="G102" s="43">
        <v>1</v>
      </c>
      <c r="H102" s="43">
        <v>0</v>
      </c>
      <c r="I102" s="43">
        <v>20</v>
      </c>
      <c r="J102" s="43">
        <v>83</v>
      </c>
      <c r="K102" s="44"/>
      <c r="L102" s="43"/>
    </row>
    <row r="103" spans="1:12" ht="15" x14ac:dyDescent="0.25">
      <c r="A103" s="23"/>
      <c r="B103" s="15"/>
      <c r="C103" s="11"/>
      <c r="D103" s="52" t="s">
        <v>78</v>
      </c>
      <c r="E103" s="42" t="s">
        <v>86</v>
      </c>
      <c r="F103" s="43">
        <v>25</v>
      </c>
      <c r="G103" s="43">
        <v>4</v>
      </c>
      <c r="H103" s="43">
        <v>12</v>
      </c>
      <c r="I103" s="43">
        <v>0</v>
      </c>
      <c r="J103" s="43">
        <v>120</v>
      </c>
      <c r="K103" s="44" t="s">
        <v>56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200</v>
      </c>
      <c r="G104" s="43">
        <v>1</v>
      </c>
      <c r="H104" s="43">
        <v>1</v>
      </c>
      <c r="I104" s="43">
        <v>20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42</v>
      </c>
      <c r="F105" s="43">
        <v>50</v>
      </c>
      <c r="G105" s="43">
        <v>4</v>
      </c>
      <c r="H105" s="43">
        <v>1</v>
      </c>
      <c r="I105" s="43">
        <v>24</v>
      </c>
      <c r="J105" s="43">
        <v>117</v>
      </c>
      <c r="K105" s="44"/>
      <c r="L105" s="43"/>
    </row>
    <row r="106" spans="1:12" ht="15" x14ac:dyDescent="0.25">
      <c r="A106" s="23"/>
      <c r="B106" s="15"/>
      <c r="C106" s="11"/>
      <c r="D106" s="7" t="s">
        <v>31</v>
      </c>
      <c r="E106" s="42" t="s">
        <v>47</v>
      </c>
      <c r="F106" s="43">
        <v>50</v>
      </c>
      <c r="G106" s="43">
        <v>4</v>
      </c>
      <c r="H106" s="43">
        <v>2</v>
      </c>
      <c r="I106" s="43">
        <v>21</v>
      </c>
      <c r="J106" s="43">
        <v>129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735</v>
      </c>
      <c r="G108" s="19">
        <f t="shared" ref="G108:J108" si="48">SUM(G101:G107)</f>
        <v>21</v>
      </c>
      <c r="H108" s="19">
        <f t="shared" si="48"/>
        <v>26</v>
      </c>
      <c r="I108" s="19">
        <f t="shared" si="48"/>
        <v>111</v>
      </c>
      <c r="J108" s="19">
        <f t="shared" si="48"/>
        <v>755</v>
      </c>
      <c r="K108" s="25"/>
      <c r="L108" s="19">
        <f t="shared" ref="L108" si="49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80</v>
      </c>
      <c r="G109" s="43">
        <v>1</v>
      </c>
      <c r="H109" s="43">
        <v>0</v>
      </c>
      <c r="I109" s="43">
        <v>2</v>
      </c>
      <c r="J109" s="43">
        <v>10</v>
      </c>
      <c r="K109" s="44" t="s">
        <v>111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260</v>
      </c>
      <c r="G110" s="43">
        <v>3</v>
      </c>
      <c r="H110" s="43">
        <v>4</v>
      </c>
      <c r="I110" s="43">
        <v>10</v>
      </c>
      <c r="J110" s="43">
        <v>91</v>
      </c>
      <c r="K110" s="44" t="s">
        <v>132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89</v>
      </c>
      <c r="F111" s="43">
        <v>180</v>
      </c>
      <c r="G111" s="43">
        <v>13</v>
      </c>
      <c r="H111" s="43">
        <v>14</v>
      </c>
      <c r="I111" s="43">
        <v>17</v>
      </c>
      <c r="J111" s="43">
        <v>302</v>
      </c>
      <c r="K111" s="44" t="s">
        <v>133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90</v>
      </c>
      <c r="F112" s="43">
        <v>192</v>
      </c>
      <c r="G112" s="43">
        <v>11</v>
      </c>
      <c r="H112" s="43">
        <v>12</v>
      </c>
      <c r="I112" s="43">
        <v>48</v>
      </c>
      <c r="J112" s="43">
        <v>336</v>
      </c>
      <c r="K112" s="44" t="s">
        <v>118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91</v>
      </c>
      <c r="F113" s="43">
        <v>200</v>
      </c>
      <c r="G113" s="43">
        <v>0</v>
      </c>
      <c r="H113" s="43">
        <v>0</v>
      </c>
      <c r="I113" s="43">
        <v>27</v>
      </c>
      <c r="J113" s="43">
        <v>111</v>
      </c>
      <c r="K113" s="44" t="s">
        <v>134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4</v>
      </c>
      <c r="H115" s="43">
        <v>2</v>
      </c>
      <c r="I115" s="43">
        <v>21</v>
      </c>
      <c r="J115" s="43">
        <v>129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1012</v>
      </c>
      <c r="G118" s="19">
        <f t="shared" ref="G118:J118" si="50">SUM(G109:G117)</f>
        <v>36</v>
      </c>
      <c r="H118" s="19">
        <f t="shared" si="50"/>
        <v>33</v>
      </c>
      <c r="I118" s="19">
        <f t="shared" si="50"/>
        <v>149</v>
      </c>
      <c r="J118" s="19">
        <f t="shared" si="50"/>
        <v>1096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1747</v>
      </c>
      <c r="G119" s="32">
        <f t="shared" ref="G119" si="52">G108+G118</f>
        <v>57</v>
      </c>
      <c r="H119" s="32">
        <f t="shared" ref="H119" si="53">H108+H118</f>
        <v>59</v>
      </c>
      <c r="I119" s="32">
        <f t="shared" ref="I119" si="54">I108+I118</f>
        <v>260</v>
      </c>
      <c r="J119" s="32">
        <f t="shared" ref="J119:L119" si="55">J108+J118</f>
        <v>1851</v>
      </c>
      <c r="K119" s="32"/>
      <c r="L119" s="32">
        <f t="shared" si="55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8" t="s">
        <v>21</v>
      </c>
      <c r="E120" s="39" t="s">
        <v>92</v>
      </c>
      <c r="F120" s="40">
        <v>108</v>
      </c>
      <c r="G120" s="40">
        <v>12</v>
      </c>
      <c r="H120" s="40">
        <v>16</v>
      </c>
      <c r="I120" s="40">
        <v>13</v>
      </c>
      <c r="J120" s="40">
        <v>222</v>
      </c>
      <c r="K120" s="41" t="s">
        <v>135</v>
      </c>
      <c r="L120" s="40"/>
    </row>
    <row r="121" spans="1:12" ht="15" x14ac:dyDescent="0.25">
      <c r="A121" s="14"/>
      <c r="B121" s="15"/>
      <c r="C121" s="11"/>
      <c r="D121" s="59" t="s">
        <v>29</v>
      </c>
      <c r="E121" s="42" t="s">
        <v>60</v>
      </c>
      <c r="F121" s="43">
        <v>200</v>
      </c>
      <c r="G121" s="43">
        <v>0</v>
      </c>
      <c r="H121" s="43">
        <v>0</v>
      </c>
      <c r="I121" s="43">
        <v>27</v>
      </c>
      <c r="J121" s="43">
        <v>111</v>
      </c>
      <c r="K121" s="44" t="s">
        <v>136</v>
      </c>
      <c r="L121" s="43"/>
    </row>
    <row r="122" spans="1:12" ht="25.5" x14ac:dyDescent="0.25">
      <c r="A122" s="14"/>
      <c r="B122" s="15"/>
      <c r="C122" s="11"/>
      <c r="D122" s="64" t="s">
        <v>25</v>
      </c>
      <c r="E122" s="42" t="s">
        <v>44</v>
      </c>
      <c r="F122" s="43">
        <v>80</v>
      </c>
      <c r="G122" s="43">
        <v>1</v>
      </c>
      <c r="H122" s="43">
        <v>0</v>
      </c>
      <c r="I122" s="43">
        <v>2</v>
      </c>
      <c r="J122" s="43">
        <v>10</v>
      </c>
      <c r="K122" s="44" t="s">
        <v>111</v>
      </c>
      <c r="L122" s="43"/>
    </row>
    <row r="123" spans="1:12" ht="15" x14ac:dyDescent="0.25">
      <c r="A123" s="14"/>
      <c r="B123" s="15"/>
      <c r="C123" s="11"/>
      <c r="D123" s="60" t="s">
        <v>23</v>
      </c>
      <c r="E123" s="42" t="s">
        <v>43</v>
      </c>
      <c r="F123" s="43">
        <v>200</v>
      </c>
      <c r="G123" s="43">
        <v>1</v>
      </c>
      <c r="H123" s="43">
        <v>1</v>
      </c>
      <c r="I123" s="43">
        <v>20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60" t="s">
        <v>30</v>
      </c>
      <c r="E124" s="42" t="s">
        <v>42</v>
      </c>
      <c r="F124" s="43">
        <v>50</v>
      </c>
      <c r="G124" s="43">
        <v>4</v>
      </c>
      <c r="H124" s="43">
        <v>1</v>
      </c>
      <c r="I124" s="43">
        <v>24</v>
      </c>
      <c r="J124" s="43">
        <v>117</v>
      </c>
      <c r="K124" s="44"/>
      <c r="L124" s="43"/>
    </row>
    <row r="125" spans="1:12" ht="15" x14ac:dyDescent="0.25">
      <c r="A125" s="14"/>
      <c r="B125" s="15"/>
      <c r="C125" s="11"/>
      <c r="D125" s="60" t="s">
        <v>31</v>
      </c>
      <c r="E125" s="42" t="s">
        <v>47</v>
      </c>
      <c r="F125" s="43">
        <v>50</v>
      </c>
      <c r="G125" s="43">
        <v>4</v>
      </c>
      <c r="H125" s="43">
        <v>2</v>
      </c>
      <c r="I125" s="43">
        <v>21</v>
      </c>
      <c r="J125" s="43">
        <v>129</v>
      </c>
      <c r="K125" s="44"/>
      <c r="L125" s="43"/>
    </row>
    <row r="126" spans="1:12" ht="15" x14ac:dyDescent="0.25">
      <c r="A126" s="14"/>
      <c r="B126" s="15"/>
      <c r="C126" s="11"/>
      <c r="D126" s="59" t="s">
        <v>28</v>
      </c>
      <c r="E126" s="42" t="s">
        <v>93</v>
      </c>
      <c r="F126" s="43">
        <v>180</v>
      </c>
      <c r="G126" s="43">
        <v>3</v>
      </c>
      <c r="H126" s="43">
        <v>16</v>
      </c>
      <c r="I126" s="43">
        <v>1</v>
      </c>
      <c r="J126" s="43">
        <v>202</v>
      </c>
      <c r="K126" s="44" t="s">
        <v>137</v>
      </c>
      <c r="L126" s="43"/>
    </row>
    <row r="127" spans="1:12" ht="15" x14ac:dyDescent="0.25">
      <c r="A127" s="16"/>
      <c r="B127" s="17"/>
      <c r="C127" s="8"/>
      <c r="D127" s="65" t="s">
        <v>32</v>
      </c>
      <c r="E127" s="9"/>
      <c r="F127" s="19">
        <f>SUM(F120:F126)</f>
        <v>868</v>
      </c>
      <c r="G127" s="19">
        <f t="shared" ref="G127:J127" si="56">SUM(G120:G126)</f>
        <v>25</v>
      </c>
      <c r="H127" s="19">
        <f t="shared" si="56"/>
        <v>36</v>
      </c>
      <c r="I127" s="19">
        <f t="shared" si="56"/>
        <v>108</v>
      </c>
      <c r="J127" s="19">
        <f t="shared" si="56"/>
        <v>885</v>
      </c>
      <c r="K127" s="25"/>
      <c r="L127" s="19">
        <f t="shared" ref="L127" si="57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44</v>
      </c>
      <c r="F128" s="43">
        <v>80</v>
      </c>
      <c r="G128" s="43">
        <v>1</v>
      </c>
      <c r="H128" s="43">
        <v>0</v>
      </c>
      <c r="I128" s="43">
        <v>2</v>
      </c>
      <c r="J128" s="43">
        <v>10</v>
      </c>
      <c r="K128" s="44" t="s">
        <v>111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250</v>
      </c>
      <c r="G129" s="43">
        <v>2</v>
      </c>
      <c r="H129" s="43">
        <v>5</v>
      </c>
      <c r="I129" s="43">
        <v>16</v>
      </c>
      <c r="J129" s="43">
        <v>122</v>
      </c>
      <c r="K129" s="44" t="s">
        <v>138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200</v>
      </c>
      <c r="G130" s="43">
        <v>20</v>
      </c>
      <c r="H130" s="43">
        <v>10</v>
      </c>
      <c r="I130" s="43">
        <v>8</v>
      </c>
      <c r="J130" s="43">
        <v>210</v>
      </c>
      <c r="K130" s="44" t="s">
        <v>139</v>
      </c>
      <c r="L130" s="43"/>
    </row>
    <row r="131" spans="1:12" ht="25.5" x14ac:dyDescent="0.25">
      <c r="A131" s="14"/>
      <c r="B131" s="15"/>
      <c r="C131" s="11"/>
      <c r="D131" s="7" t="s">
        <v>28</v>
      </c>
      <c r="E131" s="42" t="s">
        <v>96</v>
      </c>
      <c r="F131" s="43">
        <v>189</v>
      </c>
      <c r="G131" s="43">
        <v>4</v>
      </c>
      <c r="H131" s="43">
        <v>12</v>
      </c>
      <c r="I131" s="43">
        <v>23</v>
      </c>
      <c r="J131" s="43">
        <v>218</v>
      </c>
      <c r="K131" s="44" t="s">
        <v>129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</v>
      </c>
      <c r="H132" s="43">
        <v>0</v>
      </c>
      <c r="I132" s="43">
        <v>21</v>
      </c>
      <c r="J132" s="43">
        <v>88</v>
      </c>
      <c r="K132" s="44" t="s">
        <v>115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4</v>
      </c>
      <c r="H134" s="43">
        <v>2</v>
      </c>
      <c r="I134" s="43">
        <v>21</v>
      </c>
      <c r="J134" s="43">
        <v>129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1019</v>
      </c>
      <c r="G137" s="19">
        <f t="shared" ref="G137:J137" si="58">SUM(G128:G136)</f>
        <v>36</v>
      </c>
      <c r="H137" s="19">
        <f t="shared" si="58"/>
        <v>30</v>
      </c>
      <c r="I137" s="19">
        <f t="shared" si="58"/>
        <v>115</v>
      </c>
      <c r="J137" s="19">
        <f t="shared" si="58"/>
        <v>894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1887</v>
      </c>
      <c r="G138" s="32">
        <f t="shared" ref="G138" si="60">G127+G137</f>
        <v>61</v>
      </c>
      <c r="H138" s="32">
        <f t="shared" ref="H138" si="61">H127+H137</f>
        <v>66</v>
      </c>
      <c r="I138" s="32">
        <f t="shared" ref="I138" si="62">I127+I137</f>
        <v>223</v>
      </c>
      <c r="J138" s="32">
        <f t="shared" ref="J138:L138" si="63">J127+J137</f>
        <v>1779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280</v>
      </c>
      <c r="G139" s="40">
        <v>27</v>
      </c>
      <c r="H139" s="40">
        <v>25</v>
      </c>
      <c r="I139" s="40">
        <v>69</v>
      </c>
      <c r="J139" s="40">
        <v>555</v>
      </c>
      <c r="K139" s="41" t="s">
        <v>140</v>
      </c>
      <c r="L139" s="40"/>
    </row>
    <row r="140" spans="1:12" ht="15" x14ac:dyDescent="0.25">
      <c r="A140" s="23"/>
      <c r="B140" s="15"/>
      <c r="C140" s="11"/>
      <c r="D140" s="7" t="s">
        <v>22</v>
      </c>
      <c r="E140" s="42" t="s">
        <v>83</v>
      </c>
      <c r="F140" s="43">
        <v>200</v>
      </c>
      <c r="G140" s="43">
        <v>3</v>
      </c>
      <c r="H140" s="43">
        <v>3</v>
      </c>
      <c r="I140" s="43">
        <v>25</v>
      </c>
      <c r="J140" s="43">
        <v>134</v>
      </c>
      <c r="K140" s="44" t="s">
        <v>122</v>
      </c>
      <c r="L140" s="43"/>
    </row>
    <row r="141" spans="1:12" ht="15" x14ac:dyDescent="0.25">
      <c r="A141" s="23"/>
      <c r="B141" s="15"/>
      <c r="C141" s="11"/>
      <c r="D141" s="66" t="s">
        <v>78</v>
      </c>
      <c r="E141" s="42" t="s">
        <v>98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 t="s">
        <v>56</v>
      </c>
      <c r="L141" s="43"/>
    </row>
    <row r="142" spans="1:12" ht="15.75" customHeight="1" x14ac:dyDescent="0.25">
      <c r="A142" s="23"/>
      <c r="B142" s="15"/>
      <c r="C142" s="11"/>
      <c r="D142" s="52" t="s">
        <v>23</v>
      </c>
      <c r="E142" s="42" t="s">
        <v>43</v>
      </c>
      <c r="F142" s="43">
        <v>200</v>
      </c>
      <c r="G142" s="43">
        <v>1</v>
      </c>
      <c r="H142" s="43">
        <v>1</v>
      </c>
      <c r="I142" s="43">
        <v>20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42</v>
      </c>
      <c r="F143" s="43">
        <v>50</v>
      </c>
      <c r="G143" s="43">
        <v>4</v>
      </c>
      <c r="H143" s="43">
        <v>1</v>
      </c>
      <c r="I143" s="43">
        <v>24</v>
      </c>
      <c r="J143" s="43">
        <v>117</v>
      </c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 t="s">
        <v>47</v>
      </c>
      <c r="F144" s="43">
        <v>50</v>
      </c>
      <c r="G144" s="43">
        <v>4</v>
      </c>
      <c r="H144" s="43">
        <v>2</v>
      </c>
      <c r="I144" s="43">
        <v>21</v>
      </c>
      <c r="J144" s="43">
        <v>129</v>
      </c>
      <c r="K144" s="44"/>
      <c r="L144" s="43"/>
    </row>
    <row r="145" spans="1:12" ht="25.5" x14ac:dyDescent="0.25">
      <c r="A145" s="23"/>
      <c r="B145" s="15"/>
      <c r="C145" s="11"/>
      <c r="D145" s="55" t="s">
        <v>51</v>
      </c>
      <c r="E145" s="42" t="s">
        <v>76</v>
      </c>
      <c r="F145" s="43">
        <v>125</v>
      </c>
      <c r="G145" s="43">
        <v>4</v>
      </c>
      <c r="H145" s="43">
        <v>3</v>
      </c>
      <c r="I145" s="43">
        <v>7</v>
      </c>
      <c r="J145" s="43">
        <v>10</v>
      </c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915</v>
      </c>
      <c r="G146" s="19">
        <f t="shared" ref="G146:J146" si="64">SUM(G139:G145)</f>
        <v>43</v>
      </c>
      <c r="H146" s="19">
        <f t="shared" si="64"/>
        <v>42</v>
      </c>
      <c r="I146" s="19">
        <f t="shared" si="64"/>
        <v>166</v>
      </c>
      <c r="J146" s="19">
        <f t="shared" si="64"/>
        <v>1105</v>
      </c>
      <c r="K146" s="25"/>
      <c r="L146" s="19">
        <f t="shared" ref="L146" si="65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44</v>
      </c>
      <c r="F147" s="43">
        <v>80</v>
      </c>
      <c r="G147" s="43">
        <v>1</v>
      </c>
      <c r="H147" s="43">
        <v>0</v>
      </c>
      <c r="I147" s="43">
        <v>2</v>
      </c>
      <c r="J147" s="43">
        <v>10</v>
      </c>
      <c r="K147" s="44" t="s">
        <v>111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57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 t="s">
        <v>61</v>
      </c>
      <c r="L148" s="43"/>
    </row>
    <row r="149" spans="1:12" ht="25.5" x14ac:dyDescent="0.25">
      <c r="A149" s="23"/>
      <c r="B149" s="15"/>
      <c r="C149" s="11"/>
      <c r="D149" s="7" t="s">
        <v>27</v>
      </c>
      <c r="E149" s="42" t="s">
        <v>99</v>
      </c>
      <c r="F149" s="43">
        <v>110</v>
      </c>
      <c r="G149" s="43">
        <v>14</v>
      </c>
      <c r="H149" s="43">
        <v>18</v>
      </c>
      <c r="I149" s="43">
        <v>16</v>
      </c>
      <c r="J149" s="43">
        <v>242</v>
      </c>
      <c r="K149" s="44" t="s">
        <v>141</v>
      </c>
      <c r="L149" s="43"/>
    </row>
    <row r="150" spans="1:12" ht="25.5" x14ac:dyDescent="0.25">
      <c r="A150" s="23"/>
      <c r="B150" s="15"/>
      <c r="C150" s="11"/>
      <c r="D150" s="7" t="s">
        <v>28</v>
      </c>
      <c r="E150" s="42" t="s">
        <v>100</v>
      </c>
      <c r="F150" s="43">
        <v>189</v>
      </c>
      <c r="G150" s="43">
        <v>7</v>
      </c>
      <c r="H150" s="43">
        <v>7</v>
      </c>
      <c r="I150" s="43">
        <v>25</v>
      </c>
      <c r="J150" s="43">
        <v>247</v>
      </c>
      <c r="K150" s="44" t="s">
        <v>64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1</v>
      </c>
      <c r="H151" s="43">
        <v>0</v>
      </c>
      <c r="I151" s="43">
        <v>25</v>
      </c>
      <c r="J151" s="43">
        <v>103</v>
      </c>
      <c r="K151" s="44" t="s">
        <v>136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4</v>
      </c>
      <c r="H153" s="43">
        <v>2</v>
      </c>
      <c r="I153" s="43">
        <v>21</v>
      </c>
      <c r="J153" s="43">
        <v>129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929</v>
      </c>
      <c r="G156" s="19">
        <f t="shared" ref="G156:J156" si="66">SUM(G147:G155)</f>
        <v>37</v>
      </c>
      <c r="H156" s="19">
        <f t="shared" si="66"/>
        <v>33</v>
      </c>
      <c r="I156" s="19">
        <f t="shared" si="66"/>
        <v>131</v>
      </c>
      <c r="J156" s="19">
        <f t="shared" si="66"/>
        <v>989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1844</v>
      </c>
      <c r="G157" s="32">
        <f t="shared" ref="G157" si="68">G146+G156</f>
        <v>80</v>
      </c>
      <c r="H157" s="32">
        <f t="shared" ref="H157" si="69">H146+H156</f>
        <v>75</v>
      </c>
      <c r="I157" s="32">
        <f t="shared" ref="I157" si="70">I146+I156</f>
        <v>297</v>
      </c>
      <c r="J157" s="32">
        <f t="shared" ref="J157:L157" si="71">J146+J156</f>
        <v>2094</v>
      </c>
      <c r="K157" s="32"/>
      <c r="L157" s="32">
        <f t="shared" si="71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110</v>
      </c>
      <c r="G158" s="40">
        <v>14</v>
      </c>
      <c r="H158" s="40">
        <v>18</v>
      </c>
      <c r="I158" s="40">
        <v>16</v>
      </c>
      <c r="J158" s="40">
        <v>242</v>
      </c>
      <c r="K158" s="41" t="s">
        <v>141</v>
      </c>
      <c r="L158" s="40"/>
    </row>
    <row r="159" spans="1:12" ht="25.5" x14ac:dyDescent="0.25">
      <c r="A159" s="23"/>
      <c r="B159" s="15"/>
      <c r="C159" s="11"/>
      <c r="D159" s="70" t="s">
        <v>28</v>
      </c>
      <c r="E159" s="67" t="s">
        <v>81</v>
      </c>
      <c r="F159" s="68">
        <v>192</v>
      </c>
      <c r="G159" s="68">
        <v>11</v>
      </c>
      <c r="H159" s="68">
        <v>12</v>
      </c>
      <c r="I159" s="68">
        <v>48</v>
      </c>
      <c r="J159" s="68">
        <v>336</v>
      </c>
      <c r="K159" s="69" t="s">
        <v>118</v>
      </c>
      <c r="L159" s="68"/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222</v>
      </c>
      <c r="G160" s="43">
        <v>0</v>
      </c>
      <c r="H160" s="43">
        <v>0</v>
      </c>
      <c r="I160" s="43">
        <v>12</v>
      </c>
      <c r="J160" s="43">
        <v>50</v>
      </c>
      <c r="K160" s="44" t="s">
        <v>126</v>
      </c>
      <c r="L160" s="43"/>
    </row>
    <row r="161" spans="1:12" ht="15" x14ac:dyDescent="0.25">
      <c r="A161" s="23"/>
      <c r="B161" s="15"/>
      <c r="C161" s="11"/>
      <c r="D161" s="71" t="s">
        <v>78</v>
      </c>
      <c r="E161" s="42" t="s">
        <v>98</v>
      </c>
      <c r="F161" s="43">
        <v>10</v>
      </c>
      <c r="G161" s="43">
        <v>0</v>
      </c>
      <c r="H161" s="43">
        <v>7</v>
      </c>
      <c r="I161" s="43">
        <v>0</v>
      </c>
      <c r="J161" s="43">
        <v>66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200</v>
      </c>
      <c r="G162" s="43">
        <v>1</v>
      </c>
      <c r="H162" s="43">
        <v>1</v>
      </c>
      <c r="I162" s="43">
        <v>20</v>
      </c>
      <c r="J162" s="43">
        <v>94</v>
      </c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 t="s">
        <v>42</v>
      </c>
      <c r="F163" s="43">
        <v>50</v>
      </c>
      <c r="G163" s="43">
        <v>4</v>
      </c>
      <c r="H163" s="43">
        <v>1</v>
      </c>
      <c r="I163" s="43">
        <v>24</v>
      </c>
      <c r="J163" s="43">
        <v>117</v>
      </c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 t="s">
        <v>47</v>
      </c>
      <c r="F164" s="43">
        <v>50</v>
      </c>
      <c r="G164" s="43">
        <v>4</v>
      </c>
      <c r="H164" s="43">
        <v>2</v>
      </c>
      <c r="I164" s="43">
        <v>21</v>
      </c>
      <c r="J164" s="43">
        <v>129</v>
      </c>
      <c r="K164" s="44"/>
      <c r="L164" s="43"/>
    </row>
    <row r="165" spans="1:12" ht="25.5" x14ac:dyDescent="0.25">
      <c r="A165" s="23"/>
      <c r="B165" s="15"/>
      <c r="C165" s="11"/>
      <c r="D165" s="55" t="s">
        <v>25</v>
      </c>
      <c r="E165" s="42" t="s">
        <v>44</v>
      </c>
      <c r="F165" s="43">
        <v>80</v>
      </c>
      <c r="G165" s="43">
        <v>1</v>
      </c>
      <c r="H165" s="43">
        <v>0</v>
      </c>
      <c r="I165" s="43">
        <v>2</v>
      </c>
      <c r="J165" s="43">
        <v>10</v>
      </c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SUM(F158:F165)</f>
        <v>914</v>
      </c>
      <c r="G166" s="19">
        <f t="shared" ref="G166:J166" si="72">SUM(G158:G165)</f>
        <v>35</v>
      </c>
      <c r="H166" s="19">
        <f t="shared" si="72"/>
        <v>41</v>
      </c>
      <c r="I166" s="19">
        <f t="shared" si="72"/>
        <v>143</v>
      </c>
      <c r="J166" s="19">
        <f t="shared" si="72"/>
        <v>1044</v>
      </c>
      <c r="K166" s="25"/>
      <c r="L166" s="19">
        <f t="shared" ref="L166" si="73">SUM(L158:L165)</f>
        <v>0</v>
      </c>
    </row>
    <row r="167" spans="1:12" ht="25.5" x14ac:dyDescent="0.25">
      <c r="A167" s="26">
        <f>A158</f>
        <v>2</v>
      </c>
      <c r="B167" s="13">
        <f>B158</f>
        <v>4</v>
      </c>
      <c r="C167" s="10" t="s">
        <v>24</v>
      </c>
      <c r="D167" s="7" t="s">
        <v>25</v>
      </c>
      <c r="E167" s="42" t="s">
        <v>44</v>
      </c>
      <c r="F167" s="43">
        <v>80</v>
      </c>
      <c r="G167" s="43">
        <v>1</v>
      </c>
      <c r="H167" s="43">
        <v>0</v>
      </c>
      <c r="I167" s="43">
        <v>2</v>
      </c>
      <c r="J167" s="43">
        <v>10</v>
      </c>
      <c r="K167" s="44" t="s">
        <v>111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70</v>
      </c>
      <c r="F168" s="43">
        <v>260</v>
      </c>
      <c r="G168" s="43">
        <v>2</v>
      </c>
      <c r="H168" s="43">
        <v>5</v>
      </c>
      <c r="I168" s="43">
        <v>12</v>
      </c>
      <c r="J168" s="43">
        <v>102</v>
      </c>
      <c r="K168" s="44" t="s">
        <v>112</v>
      </c>
      <c r="L168" s="43"/>
    </row>
    <row r="169" spans="1:12" ht="25.5" x14ac:dyDescent="0.25">
      <c r="A169" s="23"/>
      <c r="B169" s="15"/>
      <c r="C169" s="11"/>
      <c r="D169" s="7" t="s">
        <v>27</v>
      </c>
      <c r="E169" s="42" t="s">
        <v>103</v>
      </c>
      <c r="F169" s="43">
        <v>105</v>
      </c>
      <c r="G169" s="43">
        <v>12</v>
      </c>
      <c r="H169" s="43">
        <v>14</v>
      </c>
      <c r="I169" s="43">
        <v>14</v>
      </c>
      <c r="J169" s="43">
        <v>224</v>
      </c>
      <c r="K169" s="44" t="s">
        <v>128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93</v>
      </c>
      <c r="F170" s="43">
        <v>180</v>
      </c>
      <c r="G170" s="43">
        <v>3</v>
      </c>
      <c r="H170" s="43">
        <v>16</v>
      </c>
      <c r="I170" s="43">
        <v>1</v>
      </c>
      <c r="J170" s="43">
        <v>202</v>
      </c>
      <c r="K170" s="44" t="s">
        <v>137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104</v>
      </c>
      <c r="F171" s="43">
        <v>200</v>
      </c>
      <c r="G171" s="43">
        <v>0</v>
      </c>
      <c r="H171" s="43">
        <v>0</v>
      </c>
      <c r="I171" s="43">
        <v>27</v>
      </c>
      <c r="J171" s="43">
        <v>110</v>
      </c>
      <c r="K171" s="44" t="s">
        <v>142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42</v>
      </c>
      <c r="F172" s="43">
        <v>50</v>
      </c>
      <c r="G172" s="43">
        <v>4</v>
      </c>
      <c r="H172" s="43">
        <v>1</v>
      </c>
      <c r="I172" s="43">
        <v>24</v>
      </c>
      <c r="J172" s="43">
        <v>117</v>
      </c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47</v>
      </c>
      <c r="F173" s="43">
        <v>50</v>
      </c>
      <c r="G173" s="43">
        <v>4</v>
      </c>
      <c r="H173" s="43">
        <v>2</v>
      </c>
      <c r="I173" s="43">
        <v>21</v>
      </c>
      <c r="J173" s="43">
        <v>129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925</v>
      </c>
      <c r="G176" s="19">
        <f t="shared" ref="G176:J176" si="74">SUM(G167:G175)</f>
        <v>26</v>
      </c>
      <c r="H176" s="19">
        <f t="shared" si="74"/>
        <v>38</v>
      </c>
      <c r="I176" s="19">
        <f t="shared" si="74"/>
        <v>101</v>
      </c>
      <c r="J176" s="19">
        <f t="shared" si="74"/>
        <v>894</v>
      </c>
      <c r="K176" s="25"/>
      <c r="L176" s="19">
        <f t="shared" ref="L176" si="75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76" t="s">
        <v>4</v>
      </c>
      <c r="D177" s="77"/>
      <c r="E177" s="31"/>
      <c r="F177" s="32">
        <f>F166+F176</f>
        <v>1839</v>
      </c>
      <c r="G177" s="32">
        <f t="shared" ref="G177" si="76">G166+G176</f>
        <v>61</v>
      </c>
      <c r="H177" s="32">
        <f t="shared" ref="H177" si="77">H166+H176</f>
        <v>79</v>
      </c>
      <c r="I177" s="32">
        <f t="shared" ref="I177" si="78">I166+I176</f>
        <v>244</v>
      </c>
      <c r="J177" s="32">
        <f t="shared" ref="J177:L177" si="79">J166+J176</f>
        <v>1938</v>
      </c>
      <c r="K177" s="32"/>
      <c r="L177" s="32">
        <f t="shared" si="79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82</v>
      </c>
      <c r="F178" s="40">
        <v>280</v>
      </c>
      <c r="G178" s="40">
        <v>29</v>
      </c>
      <c r="H178" s="40">
        <v>28</v>
      </c>
      <c r="I178" s="40">
        <v>91</v>
      </c>
      <c r="J178" s="40">
        <v>732</v>
      </c>
      <c r="K178" s="41" t="s">
        <v>121</v>
      </c>
      <c r="L178" s="40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</v>
      </c>
      <c r="H179" s="43">
        <v>2</v>
      </c>
      <c r="I179" s="43">
        <v>21</v>
      </c>
      <c r="J179" s="43">
        <v>113</v>
      </c>
      <c r="K179" s="44" t="s">
        <v>143</v>
      </c>
      <c r="L179" s="43"/>
    </row>
    <row r="180" spans="1:12" ht="15" x14ac:dyDescent="0.25">
      <c r="A180" s="23"/>
      <c r="B180" s="15"/>
      <c r="C180" s="11"/>
      <c r="D180" s="66" t="s">
        <v>78</v>
      </c>
      <c r="E180" s="42" t="s">
        <v>86</v>
      </c>
      <c r="F180" s="43">
        <v>25</v>
      </c>
      <c r="G180" s="43">
        <v>4</v>
      </c>
      <c r="H180" s="43">
        <v>12</v>
      </c>
      <c r="I180" s="43">
        <v>0</v>
      </c>
      <c r="J180" s="43">
        <v>120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 t="s">
        <v>42</v>
      </c>
      <c r="F182" s="43">
        <v>50</v>
      </c>
      <c r="G182" s="43">
        <v>4</v>
      </c>
      <c r="H182" s="43">
        <v>1</v>
      </c>
      <c r="I182" s="43">
        <v>24</v>
      </c>
      <c r="J182" s="43">
        <v>117</v>
      </c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 t="s">
        <v>47</v>
      </c>
      <c r="F183" s="43">
        <v>50</v>
      </c>
      <c r="G183" s="43">
        <v>4</v>
      </c>
      <c r="H183" s="43">
        <v>2</v>
      </c>
      <c r="I183" s="43">
        <v>21</v>
      </c>
      <c r="J183" s="43">
        <v>129</v>
      </c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805</v>
      </c>
      <c r="G185" s="19">
        <f t="shared" ref="G185:J185" si="80">SUM(G178:G184)</f>
        <v>45</v>
      </c>
      <c r="H185" s="19">
        <f t="shared" si="80"/>
        <v>46</v>
      </c>
      <c r="I185" s="19">
        <f t="shared" si="80"/>
        <v>177</v>
      </c>
      <c r="J185" s="19">
        <f t="shared" si="80"/>
        <v>1305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105</v>
      </c>
      <c r="F186" s="43">
        <v>250</v>
      </c>
      <c r="G186" s="43">
        <v>6</v>
      </c>
      <c r="H186" s="43">
        <v>5</v>
      </c>
      <c r="I186" s="43">
        <v>10</v>
      </c>
      <c r="J186" s="43">
        <v>115</v>
      </c>
      <c r="K186" s="44" t="s">
        <v>144</v>
      </c>
      <c r="L186" s="43"/>
    </row>
    <row r="187" spans="1:12" ht="25.5" x14ac:dyDescent="0.25">
      <c r="A187" s="23"/>
      <c r="B187" s="15"/>
      <c r="C187" s="11"/>
      <c r="D187" s="7" t="s">
        <v>26</v>
      </c>
      <c r="E187" s="42" t="s">
        <v>106</v>
      </c>
      <c r="F187" s="43">
        <v>110</v>
      </c>
      <c r="G187" s="43">
        <v>17</v>
      </c>
      <c r="H187" s="43">
        <v>24</v>
      </c>
      <c r="I187" s="43">
        <v>14</v>
      </c>
      <c r="J187" s="43">
        <v>344</v>
      </c>
      <c r="K187" s="44" t="s">
        <v>128</v>
      </c>
      <c r="L187" s="43"/>
    </row>
    <row r="188" spans="1:12" ht="25.5" x14ac:dyDescent="0.25">
      <c r="A188" s="23"/>
      <c r="B188" s="15"/>
      <c r="C188" s="11"/>
      <c r="D188" s="7" t="s">
        <v>27</v>
      </c>
      <c r="E188" s="42" t="s">
        <v>107</v>
      </c>
      <c r="F188" s="43">
        <v>192</v>
      </c>
      <c r="G188" s="43">
        <v>7</v>
      </c>
      <c r="H188" s="43">
        <v>10</v>
      </c>
      <c r="I188" s="43">
        <v>40</v>
      </c>
      <c r="J188" s="43">
        <v>268</v>
      </c>
      <c r="K188" s="44" t="s">
        <v>118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60</v>
      </c>
      <c r="F189" s="43">
        <v>200</v>
      </c>
      <c r="G189" s="43">
        <v>0</v>
      </c>
      <c r="H189" s="43">
        <v>0</v>
      </c>
      <c r="I189" s="43">
        <v>19</v>
      </c>
      <c r="J189" s="43">
        <v>77</v>
      </c>
      <c r="K189" s="44" t="s">
        <v>65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42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47</v>
      </c>
      <c r="F191" s="43">
        <v>50</v>
      </c>
      <c r="G191" s="43">
        <v>4</v>
      </c>
      <c r="H191" s="43">
        <v>2</v>
      </c>
      <c r="I191" s="43">
        <v>21</v>
      </c>
      <c r="J191" s="43">
        <v>129</v>
      </c>
      <c r="K191" s="44"/>
      <c r="L191" s="43"/>
    </row>
    <row r="192" spans="1:12" ht="25.5" x14ac:dyDescent="0.25">
      <c r="A192" s="23"/>
      <c r="B192" s="15"/>
      <c r="C192" s="11"/>
      <c r="D192" s="7" t="s">
        <v>31</v>
      </c>
      <c r="E192" s="42" t="s">
        <v>44</v>
      </c>
      <c r="F192" s="43">
        <v>80</v>
      </c>
      <c r="G192" s="43">
        <v>1</v>
      </c>
      <c r="H192" s="43">
        <v>0</v>
      </c>
      <c r="I192" s="43">
        <v>2</v>
      </c>
      <c r="J192" s="43">
        <v>10</v>
      </c>
      <c r="K192" s="44" t="s">
        <v>111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932</v>
      </c>
      <c r="G195" s="19">
        <f t="shared" ref="G195:J195" si="82">SUM(G186:G194)</f>
        <v>39</v>
      </c>
      <c r="H195" s="19">
        <f t="shared" si="82"/>
        <v>42</v>
      </c>
      <c r="I195" s="19">
        <f t="shared" si="82"/>
        <v>130</v>
      </c>
      <c r="J195" s="19">
        <f t="shared" si="82"/>
        <v>1060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6" t="s">
        <v>4</v>
      </c>
      <c r="D196" s="77"/>
      <c r="E196" s="31"/>
      <c r="F196" s="32">
        <f>F185+F195</f>
        <v>1737</v>
      </c>
      <c r="G196" s="32">
        <f t="shared" ref="G196" si="84">G185+G195</f>
        <v>84</v>
      </c>
      <c r="H196" s="32">
        <f t="shared" ref="H196" si="85">H185+H195</f>
        <v>88</v>
      </c>
      <c r="I196" s="32">
        <f t="shared" ref="I196" si="86">I185+I195</f>
        <v>307</v>
      </c>
      <c r="J196" s="32">
        <f t="shared" ref="J196:L196" si="87">J185+J195</f>
        <v>2365</v>
      </c>
      <c r="K196" s="32"/>
      <c r="L196" s="32">
        <f t="shared" si="87"/>
        <v>0</v>
      </c>
    </row>
    <row r="197" spans="1:12" x14ac:dyDescent="0.2">
      <c r="A197" s="27"/>
      <c r="B197" s="28"/>
      <c r="C197" s="78" t="s">
        <v>5</v>
      </c>
      <c r="D197" s="78"/>
      <c r="E197" s="78"/>
      <c r="F197" s="34">
        <f>(F24+F43+F62+F81+F100+F119+F138+F157+F177+F196)/(IF(F24=0,0,1)+IF(F43=0,0,1)+IF(F62=0,0,1)+IF(F81=0,0,1)+IF(F100=0,0,1)+IF(F119=0,0,1)+IF(F138=0,0,1)+IF(F157=0,0,1)+IF(F177=0,0,1)+IF(F196=0,0,1))</f>
        <v>1693.1</v>
      </c>
      <c r="G197" s="34">
        <f t="shared" ref="G197:J197" si="88">(G24+G43+G62+G81+G100+G119+G138+G157+G177+G196)/(IF(G24=0,0,1)+IF(G43=0,0,1)+IF(G62=0,0,1)+IF(G81=0,0,1)+IF(G100=0,0,1)+IF(G119=0,0,1)+IF(G138=0,0,1)+IF(G157=0,0,1)+IF(G177=0,0,1)+IF(G196=0,0,1))</f>
        <v>63.7</v>
      </c>
      <c r="H197" s="34">
        <f t="shared" si="88"/>
        <v>66.5</v>
      </c>
      <c r="I197" s="34">
        <f t="shared" si="88"/>
        <v>251</v>
      </c>
      <c r="J197" s="34">
        <f t="shared" si="88"/>
        <v>1864.6</v>
      </c>
      <c r="K197" s="34"/>
      <c r="L197" s="34" t="e">
        <f t="shared" ref="L197" si="89"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2022-05-16T14:23:56Z</dcterms:created>
  <dcterms:modified xsi:type="dcterms:W3CDTF">2023-10-30T05:37:58Z</dcterms:modified>
</cp:coreProperties>
</file>